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zrhecsfs02w.easy.local\profiles\d.tudor\Desktop\"/>
    </mc:Choice>
  </mc:AlternateContent>
  <bookViews>
    <workbookView xWindow="-120" yWindow="-120" windowWidth="29040" windowHeight="15720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46" i="1" s="1"/>
  <c r="E34" i="1"/>
  <c r="E35" i="1"/>
  <c r="C43" i="1"/>
  <c r="C44" i="1"/>
  <c r="C48" i="1"/>
  <c r="C42" i="1"/>
  <c r="C40" i="1" l="1"/>
</calcChain>
</file>

<file path=xl/sharedStrings.xml><?xml version="1.0" encoding="utf-8"?>
<sst xmlns="http://schemas.openxmlformats.org/spreadsheetml/2006/main" count="62" uniqueCount="46">
  <si>
    <t>Calculation of the energy efficiency of a biochar production facility</t>
  </si>
  <si>
    <t>The calculations in this table should give you a first impression if your biochar production facility is capable of meeting the energy efficiency requirements of the EBC and Global Biochar C-Sink. It is used in the Endorsement phase of the project. For certification the calculations from the biochar tool are taken into account.</t>
  </si>
  <si>
    <t>Key:</t>
  </si>
  <si>
    <t>Fields that need to be filled</t>
  </si>
  <si>
    <t>Fields that are calculated automatically</t>
  </si>
  <si>
    <t>Fields for information</t>
  </si>
  <si>
    <t>Energy efficiency is calculated based on all inputs, outputs and expenditures of the Biochar production.</t>
  </si>
  <si>
    <t xml:space="preserve">with: </t>
  </si>
  <si>
    <r>
      <t>E</t>
    </r>
    <r>
      <rPr>
        <vertAlign val="subscript"/>
        <sz val="11"/>
        <color theme="1"/>
        <rFont val="Verdana"/>
        <family val="2"/>
      </rPr>
      <t>solid</t>
    </r>
    <r>
      <rPr>
        <sz val="11"/>
        <color theme="1"/>
        <rFont val="Verdana"/>
        <family val="2"/>
      </rPr>
      <t xml:space="preserve"> = </t>
    </r>
  </si>
  <si>
    <r>
      <t>Amount of Biochar * LHV</t>
    </r>
    <r>
      <rPr>
        <vertAlign val="subscript"/>
        <sz val="11"/>
        <color theme="1"/>
        <rFont val="Verdana"/>
        <family val="2"/>
      </rPr>
      <t>Biochar</t>
    </r>
  </si>
  <si>
    <r>
      <t>E</t>
    </r>
    <r>
      <rPr>
        <vertAlign val="subscript"/>
        <sz val="11"/>
        <color theme="1"/>
        <rFont val="Verdana"/>
        <family val="2"/>
      </rPr>
      <t>pyrooil</t>
    </r>
    <r>
      <rPr>
        <sz val="11"/>
        <color theme="1"/>
        <rFont val="Verdana"/>
        <family val="2"/>
      </rPr>
      <t xml:space="preserve"> = </t>
    </r>
  </si>
  <si>
    <r>
      <t>Amount of pyrooil * LHV</t>
    </r>
    <r>
      <rPr>
        <vertAlign val="subscript"/>
        <sz val="11"/>
        <color theme="1"/>
        <rFont val="Verdana"/>
        <family val="2"/>
      </rPr>
      <t>pyrooil</t>
    </r>
  </si>
  <si>
    <r>
      <t>E</t>
    </r>
    <r>
      <rPr>
        <vertAlign val="subscript"/>
        <sz val="11"/>
        <color theme="1"/>
        <rFont val="Verdana"/>
        <family val="2"/>
      </rPr>
      <t>fuelproducts</t>
    </r>
    <r>
      <rPr>
        <sz val="11"/>
        <color theme="1"/>
        <rFont val="Verdana"/>
        <family val="2"/>
      </rPr>
      <t xml:space="preserve"> = </t>
    </r>
  </si>
  <si>
    <r>
      <t>Amount of syngas * LHV</t>
    </r>
    <r>
      <rPr>
        <vertAlign val="subscript"/>
        <sz val="11"/>
        <color theme="1"/>
        <rFont val="Verdana"/>
        <family val="2"/>
      </rPr>
      <t>syngas</t>
    </r>
  </si>
  <si>
    <r>
      <t>E</t>
    </r>
    <r>
      <rPr>
        <vertAlign val="subscript"/>
        <sz val="11"/>
        <color theme="1"/>
        <rFont val="Verdana"/>
        <family val="2"/>
      </rPr>
      <t>thermal</t>
    </r>
    <r>
      <rPr>
        <sz val="11"/>
        <color theme="1"/>
        <rFont val="Verdana"/>
        <family val="2"/>
      </rPr>
      <t xml:space="preserve"> =</t>
    </r>
  </si>
  <si>
    <t>Amount of produced valorized thermal energy</t>
  </si>
  <si>
    <r>
      <t>E</t>
    </r>
    <r>
      <rPr>
        <vertAlign val="subscript"/>
        <sz val="11"/>
        <color theme="1"/>
        <rFont val="Verdana"/>
        <family val="2"/>
      </rPr>
      <t>drying</t>
    </r>
    <r>
      <rPr>
        <sz val="11"/>
        <color theme="1"/>
        <rFont val="Verdana"/>
        <family val="2"/>
      </rPr>
      <t xml:space="preserve"> =</t>
    </r>
  </si>
  <si>
    <r>
      <t xml:space="preserve">810 kWh/t </t>
    </r>
    <r>
      <rPr>
        <vertAlign val="subscript"/>
        <sz val="11"/>
        <color theme="1"/>
        <rFont val="Verdana"/>
        <family val="2"/>
      </rPr>
      <t>evaporated water</t>
    </r>
    <r>
      <rPr>
        <sz val="11"/>
        <color theme="1"/>
        <rFont val="Verdana"/>
        <family val="2"/>
      </rPr>
      <t xml:space="preserve"> * Amount of evaporated water</t>
    </r>
  </si>
  <si>
    <r>
      <t>E</t>
    </r>
    <r>
      <rPr>
        <vertAlign val="subscript"/>
        <sz val="11"/>
        <color theme="1"/>
        <rFont val="Verdana"/>
        <family val="2"/>
      </rPr>
      <t>electric</t>
    </r>
    <r>
      <rPr>
        <sz val="11"/>
        <color theme="1"/>
        <rFont val="Verdana"/>
        <family val="2"/>
      </rPr>
      <t xml:space="preserve"> =</t>
    </r>
  </si>
  <si>
    <t>Amount of produced electric energy</t>
  </si>
  <si>
    <r>
      <t>E</t>
    </r>
    <r>
      <rPr>
        <vertAlign val="subscript"/>
        <sz val="11"/>
        <color theme="1"/>
        <rFont val="Verdana"/>
        <family val="2"/>
      </rPr>
      <t>feedstock</t>
    </r>
    <r>
      <rPr>
        <sz val="11"/>
        <color theme="1"/>
        <rFont val="Verdana"/>
        <family val="2"/>
      </rPr>
      <t xml:space="preserve"> =</t>
    </r>
  </si>
  <si>
    <r>
      <t>Amount of feedstock * LHV</t>
    </r>
    <r>
      <rPr>
        <vertAlign val="subscript"/>
        <sz val="11"/>
        <color theme="1"/>
        <rFont val="Verdana"/>
        <family val="2"/>
      </rPr>
      <t>feedstock</t>
    </r>
  </si>
  <si>
    <r>
      <t>E</t>
    </r>
    <r>
      <rPr>
        <vertAlign val="subscript"/>
        <sz val="11"/>
        <color theme="1"/>
        <rFont val="Verdana"/>
        <family val="2"/>
      </rPr>
      <t>expenditures</t>
    </r>
    <r>
      <rPr>
        <sz val="11"/>
        <color theme="1"/>
        <rFont val="Verdana"/>
        <family val="2"/>
      </rPr>
      <t xml:space="preserve"> =</t>
    </r>
  </si>
  <si>
    <t>Amount of energy used for the process (e.g. LPG for reactor pre-heating, electricity for preparation of the feedstock, electricity for running the process)</t>
  </si>
  <si>
    <t>with:</t>
  </si>
  <si>
    <t xml:space="preserve">Amount of evaporated water = </t>
  </si>
  <si>
    <t>Calculation:</t>
  </si>
  <si>
    <r>
      <t>E</t>
    </r>
    <r>
      <rPr>
        <vertAlign val="subscript"/>
        <sz val="11"/>
        <color theme="1"/>
        <rFont val="Verdana"/>
        <family val="2"/>
      </rPr>
      <t>eff</t>
    </r>
    <r>
      <rPr>
        <sz val="11"/>
        <color theme="1"/>
        <rFont val="Verdana"/>
        <family val="2"/>
      </rPr>
      <t xml:space="preserve"> = </t>
    </r>
  </si>
  <si>
    <t xml:space="preserve">Amount of Biochar = </t>
  </si>
  <si>
    <t>tons</t>
  </si>
  <si>
    <r>
      <t>LHV</t>
    </r>
    <r>
      <rPr>
        <vertAlign val="subscript"/>
        <sz val="11"/>
        <color theme="1"/>
        <rFont val="Verdana"/>
        <family val="2"/>
      </rPr>
      <t>Biochar</t>
    </r>
  </si>
  <si>
    <t>kWh/kg</t>
  </si>
  <si>
    <t>Typical LHVs for Biochar depending on the feedstock:</t>
  </si>
  <si>
    <t xml:space="preserve">Amount of pyrooil = </t>
  </si>
  <si>
    <r>
      <t>LHV</t>
    </r>
    <r>
      <rPr>
        <vertAlign val="subscript"/>
        <sz val="11"/>
        <color theme="1"/>
        <rFont val="Verdana"/>
        <family val="2"/>
      </rPr>
      <t>pyrooil</t>
    </r>
  </si>
  <si>
    <t>Wood: 9.2</t>
  </si>
  <si>
    <t xml:space="preserve">Amount of syngas = </t>
  </si>
  <si>
    <r>
      <t>LHV</t>
    </r>
    <r>
      <rPr>
        <vertAlign val="subscript"/>
        <sz val="11"/>
        <color theme="1"/>
        <rFont val="Verdana"/>
        <family val="2"/>
      </rPr>
      <t>fuelproducts</t>
    </r>
  </si>
  <si>
    <t>Husks: 4.6</t>
  </si>
  <si>
    <t xml:space="preserve">Amount of feedstock = </t>
  </si>
  <si>
    <r>
      <t>LHV</t>
    </r>
    <r>
      <rPr>
        <vertAlign val="subscript"/>
        <sz val="11"/>
        <color theme="1"/>
        <rFont val="Verdana"/>
        <family val="2"/>
      </rPr>
      <t>feedstock</t>
    </r>
  </si>
  <si>
    <r>
      <t>water content</t>
    </r>
    <r>
      <rPr>
        <vertAlign val="subscript"/>
        <sz val="11"/>
        <color theme="1"/>
        <rFont val="Verdana"/>
        <family val="2"/>
      </rPr>
      <t>wet</t>
    </r>
    <r>
      <rPr>
        <sz val="11"/>
        <color theme="1"/>
        <rFont val="Verdana"/>
        <family val="2"/>
      </rPr>
      <t xml:space="preserve"> = </t>
    </r>
  </si>
  <si>
    <r>
      <t>water content</t>
    </r>
    <r>
      <rPr>
        <vertAlign val="subscript"/>
        <sz val="11"/>
        <color theme="1"/>
        <rFont val="Verdana"/>
        <family val="2"/>
      </rPr>
      <t>dried</t>
    </r>
    <r>
      <rPr>
        <sz val="11"/>
        <color theme="1"/>
        <rFont val="Verdana"/>
        <family val="2"/>
      </rPr>
      <t xml:space="preserve"> = </t>
    </r>
  </si>
  <si>
    <r>
      <t>water content</t>
    </r>
    <r>
      <rPr>
        <vertAlign val="subscript"/>
        <sz val="11"/>
        <color theme="1"/>
        <rFont val="Verdana"/>
        <family val="2"/>
      </rPr>
      <t>wet</t>
    </r>
    <r>
      <rPr>
        <sz val="11"/>
        <color theme="1"/>
        <rFont val="Verdana"/>
        <family val="2"/>
      </rPr>
      <t xml:space="preserve"> (t/t DM)= </t>
    </r>
  </si>
  <si>
    <r>
      <t>water content</t>
    </r>
    <r>
      <rPr>
        <vertAlign val="subscript"/>
        <sz val="11"/>
        <color theme="1"/>
        <rFont val="Verdana"/>
        <family val="2"/>
      </rPr>
      <t>dried</t>
    </r>
    <r>
      <rPr>
        <sz val="11"/>
        <color theme="1"/>
        <rFont val="Verdana"/>
        <family val="2"/>
      </rPr>
      <t xml:space="preserve"> (t/t DM)= </t>
    </r>
  </si>
  <si>
    <r>
      <rPr>
        <sz val="11"/>
        <color rgb="FF000000"/>
        <rFont val="Verdana"/>
      </rPr>
      <t>Amount of feedstock * (watercontent</t>
    </r>
    <r>
      <rPr>
        <vertAlign val="subscript"/>
        <sz val="11"/>
        <color rgb="FF000000"/>
        <rFont val="Verdana"/>
      </rPr>
      <t xml:space="preserve">wet </t>
    </r>
    <r>
      <rPr>
        <sz val="11"/>
        <color rgb="FF000000"/>
        <rFont val="Verdana"/>
      </rPr>
      <t>(t/t DM) - watercontent</t>
    </r>
    <r>
      <rPr>
        <vertAlign val="subscript"/>
        <sz val="11"/>
        <color rgb="FF000000"/>
        <rFont val="Verdana"/>
      </rPr>
      <t xml:space="preserve">dried </t>
    </r>
    <r>
      <rPr>
        <sz val="11"/>
        <color rgb="FF000000"/>
        <rFont val="Verdana"/>
      </rPr>
      <t>(t/t DM))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</si>
</sst>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#,##0.00\ &quot;t&quot;"/>
    <numFmt numFmtId="166" formatCode="#,##0.00\ &quot;kWh&quot;"/>
    <numFmt numFmtId="167" formatCode="#,##0.00\ &quot;kWh/kg&quot;"/>
    <numFmt numFmtId="168" formatCode="#,##0.00\ &quot;t/t DM&quot;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vertAlign val="subscript"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</font>
    <font>
      <sz val="11"/>
      <color rgb="FF000000"/>
      <name val="Verdana"/>
    </font>
    <font>
      <vertAlign val="subscript"/>
      <sz val="11"/>
      <color rgb="FF000000"/>
      <name val="Verdana"/>
    </font>
    <font>
      <sz val="11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9" fontId="2" fillId="2" borderId="1" xfId="2" applyFont="1" applyFill="1" applyBorder="1" applyProtection="1">
      <protection locked="0"/>
    </xf>
    <xf numFmtId="166" fontId="2" fillId="2" borderId="1" xfId="1" applyNumberFormat="1" applyFont="1" applyFill="1" applyBorder="1" applyProtection="1">
      <protection locked="0"/>
    </xf>
    <xf numFmtId="165" fontId="2" fillId="2" borderId="1" xfId="1" applyNumberFormat="1" applyFont="1" applyFill="1" applyBorder="1" applyProtection="1">
      <protection locked="0"/>
    </xf>
    <xf numFmtId="167" fontId="2" fillId="2" borderId="1" xfId="1" applyNumberFormat="1" applyFont="1" applyFill="1" applyBorder="1" applyProtection="1">
      <protection locked="0"/>
    </xf>
    <xf numFmtId="0" fontId="4" fillId="4" borderId="0" xfId="0" applyFont="1" applyFill="1"/>
    <xf numFmtId="0" fontId="2" fillId="4" borderId="0" xfId="0" applyFont="1" applyFill="1"/>
    <xf numFmtId="0" fontId="5" fillId="4" borderId="0" xfId="0" applyFont="1" applyFill="1"/>
    <xf numFmtId="0" fontId="2" fillId="4" borderId="5" xfId="0" applyFont="1" applyFill="1" applyBorder="1"/>
    <xf numFmtId="0" fontId="2" fillId="2" borderId="16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" xfId="0" applyFont="1" applyFill="1" applyBorder="1"/>
    <xf numFmtId="165" fontId="2" fillId="3" borderId="1" xfId="1" applyNumberFormat="1" applyFont="1" applyFill="1" applyBorder="1" applyProtection="1"/>
    <xf numFmtId="9" fontId="2" fillId="4" borderId="1" xfId="2" applyFont="1" applyFill="1" applyBorder="1" applyProtection="1"/>
    <xf numFmtId="166" fontId="2" fillId="3" borderId="1" xfId="1" applyNumberFormat="1" applyFont="1" applyFill="1" applyBorder="1" applyProtection="1"/>
    <xf numFmtId="0" fontId="6" fillId="4" borderId="1" xfId="0" applyFont="1" applyFill="1" applyBorder="1"/>
    <xf numFmtId="168" fontId="6" fillId="3" borderId="1" xfId="1" applyNumberFormat="1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761999</xdr:colOff>
      <xdr:row>9</xdr:row>
      <xdr:rowOff>47625</xdr:rowOff>
    </xdr:from>
    <xdr:ext cx="5934075" cy="5838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172D29E6-FB73-2668-56E7-E3963C56A77F}"/>
                </a:ext>
              </a:extLst>
            </xdr:cNvPr>
            <xdr:cNvSpPr txBox="1"/>
          </xdr:nvSpPr>
          <xdr:spPr>
            <a:xfrm>
              <a:off x="1523999" y="1009650"/>
              <a:ext cx="5934075" cy="583837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CH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𝑒𝑓𝑓</m:t>
                        </m:r>
                      </m:sub>
                    </m:sSub>
                    <m:r>
                      <a:rPr lang="de-CH" sz="12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de-CH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𝑠𝑜𝑙𝑖𝑑</m:t>
                            </m:r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𝑝𝑦𝑟𝑜𝑜𝑖𝑙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𝑓𝑢𝑒𝑙𝑝𝑟𝑜𝑑𝑢𝑐𝑡𝑠</m:t>
                            </m:r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𝑡h𝑒𝑟𝑚𝑎𝑙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𝑑𝑟𝑦𝑖𝑛𝑔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𝑒𝑙𝑒𝑐𝑡𝑟𝑖𝑐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𝑓𝑒𝑒𝑑𝑠𝑡𝑜𝑐𝑘</m:t>
                            </m:r>
                          </m:sub>
                        </m:sSub>
                        <m:r>
                          <a:rPr lang="de-CH" sz="1200" b="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de-CH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de-CH" sz="1200" b="0" i="1">
                                <a:latin typeface="Cambria Math" panose="02040503050406030204" pitchFamily="18" charset="0"/>
                              </a:rPr>
                              <m:t>𝑒𝑥𝑝𝑒𝑛𝑑𝑖𝑡𝑢𝑟𝑒𝑠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de-CH" sz="12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172D29E6-FB73-2668-56E7-E3963C56A77F}"/>
                </a:ext>
              </a:extLst>
            </xdr:cNvPr>
            <xdr:cNvSpPr txBox="1"/>
          </xdr:nvSpPr>
          <xdr:spPr>
            <a:xfrm>
              <a:off x="1523999" y="1009650"/>
              <a:ext cx="5934075" cy="583837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de-CH" sz="1200" b="0" i="0">
                  <a:latin typeface="Cambria Math" panose="02040503050406030204" pitchFamily="18" charset="0"/>
                </a:rPr>
                <a:t>𝐸_𝑒𝑓𝑓=  (𝐸_(𝑠𝑜𝑙𝑖𝑑 )+𝐸_𝑝𝑦𝑟𝑜𝑜𝑖𝑙+𝐸_(𝑓𝑢𝑒𝑙𝑝𝑟𝑜𝑑𝑢𝑐𝑡𝑠 )+ 𝐸_𝑡ℎ𝑒𝑟𝑚𝑎𝑙+ 𝐸_𝑑𝑟𝑦𝑖𝑛𝑔+ 𝐸_𝑒𝑙𝑒𝑐𝑡𝑟𝑖𝑐)/(𝐸_𝑓𝑒𝑒𝑑𝑠𝑡𝑜𝑐𝑘+ 𝐸_𝑒𝑥𝑝𝑒𝑛𝑑𝑖𝑡𝑢𝑟𝑒𝑠 )</a:t>
              </a:r>
              <a:endParaRPr lang="de-CH" sz="12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Fallback>
    </mc:AlternateContent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abSelected="1" topLeftCell="A21" zoomScale="70" zoomScaleNormal="70" workbookViewId="0">
      <selection activeCell="D24" sqref="D24"/>
    </sheetView>
  </sheetViews>
  <sheetFormatPr defaultColWidth="11.3984375" defaultRowHeight="13.8"/>
  <cols>
    <col min="1" max="1" width="11.3984375" style="6"/>
    <col min="2" max="2" width="16.8984375" style="6" customWidth="1"/>
    <col min="3" max="3" width="35.8984375" style="6" customWidth="1"/>
    <col min="4" max="4" width="39.69921875" style="6" customWidth="1"/>
    <col min="5" max="5" width="13.8984375" style="6" bestFit="1" customWidth="1"/>
    <col min="6" max="6" width="6" style="6" bestFit="1" customWidth="1"/>
    <col min="7" max="7" width="15.09765625" style="6" bestFit="1" customWidth="1"/>
    <col min="8" max="8" width="15.296875" style="6" bestFit="1" customWidth="1"/>
    <col min="9" max="9" width="9.59765625" style="6" bestFit="1" customWidth="1"/>
    <col min="10" max="14" width="11.3984375" style="6"/>
    <col min="15" max="15" width="13" style="6" customWidth="1"/>
    <col min="16" max="16384" width="11.3984375" style="6"/>
  </cols>
  <sheetData>
    <row r="2" spans="1:15" ht="17.399999999999999">
      <c r="A2" s="5" t="s">
        <v>0</v>
      </c>
    </row>
    <row r="3" spans="1:15">
      <c r="A3" s="7"/>
    </row>
    <row r="4" spans="1:15" ht="14.25" customHeight="1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4.4" thickBot="1"/>
    <row r="7" spans="1:15" ht="14.4" thickBot="1">
      <c r="B7" s="8" t="s">
        <v>2</v>
      </c>
      <c r="C7" s="9" t="s">
        <v>3</v>
      </c>
      <c r="D7" s="30" t="s">
        <v>4</v>
      </c>
      <c r="E7" s="30"/>
      <c r="F7" s="30"/>
      <c r="G7" s="31" t="s">
        <v>5</v>
      </c>
      <c r="H7" s="31"/>
      <c r="I7" s="32"/>
    </row>
    <row r="8" spans="1:15" ht="14.4" thickBot="1"/>
    <row r="9" spans="1:15">
      <c r="B9" s="10" t="s">
        <v>6</v>
      </c>
      <c r="C9" s="11"/>
      <c r="D9" s="11"/>
      <c r="E9" s="11"/>
      <c r="F9" s="11"/>
      <c r="G9" s="12"/>
    </row>
    <row r="10" spans="1:15">
      <c r="B10" s="13"/>
      <c r="G10" s="14"/>
    </row>
    <row r="11" spans="1:15">
      <c r="B11" s="13"/>
      <c r="G11" s="14"/>
    </row>
    <row r="12" spans="1:15">
      <c r="B12" s="13"/>
      <c r="G12" s="14"/>
    </row>
    <row r="13" spans="1:15" ht="14.4" thickBot="1">
      <c r="B13" s="15"/>
      <c r="C13" s="16"/>
      <c r="D13" s="16"/>
      <c r="E13" s="16"/>
      <c r="F13" s="16"/>
      <c r="G13" s="17"/>
    </row>
    <row r="14" spans="1:15">
      <c r="B14" s="6" t="s">
        <v>7</v>
      </c>
    </row>
    <row r="16" spans="1:15" ht="15">
      <c r="B16" s="18" t="s">
        <v>8</v>
      </c>
      <c r="C16" s="28" t="s">
        <v>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2:15" ht="15">
      <c r="B17" s="18" t="s">
        <v>10</v>
      </c>
      <c r="C17" s="28" t="s">
        <v>11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2:15" ht="15">
      <c r="B18" s="18" t="s">
        <v>12</v>
      </c>
      <c r="C18" s="28" t="s">
        <v>13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2:15" ht="15">
      <c r="B19" s="18" t="s">
        <v>14</v>
      </c>
      <c r="C19" s="28" t="s">
        <v>15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2:15" ht="15">
      <c r="B20" s="18" t="s">
        <v>16</v>
      </c>
      <c r="C20" s="28" t="s">
        <v>17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5" ht="15">
      <c r="B21" s="18" t="s">
        <v>18</v>
      </c>
      <c r="C21" s="28" t="s">
        <v>19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5" ht="15">
      <c r="B22" s="18" t="s">
        <v>20</v>
      </c>
      <c r="C22" s="28" t="s">
        <v>21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2:15" ht="15">
      <c r="B23" s="18" t="s">
        <v>22</v>
      </c>
      <c r="C23" s="28" t="s">
        <v>23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5" spans="2:15">
      <c r="C25" s="6" t="s">
        <v>24</v>
      </c>
    </row>
    <row r="27" spans="2:15" ht="15">
      <c r="C27" s="18" t="s">
        <v>25</v>
      </c>
      <c r="D27" s="29" t="s">
        <v>45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2:15">
      <c r="C28" s="18" t="s">
        <v>25</v>
      </c>
      <c r="D28" s="19">
        <f>E48*(E34-E35)</f>
        <v>4736.8421052631575</v>
      </c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6"/>
    </row>
    <row r="30" spans="2:15">
      <c r="D30" s="6" t="s">
        <v>24</v>
      </c>
    </row>
    <row r="32" spans="2:15" ht="15">
      <c r="D32" s="18" t="s">
        <v>41</v>
      </c>
      <c r="E32" s="1">
        <v>0.5</v>
      </c>
    </row>
    <row r="33" spans="2:15" ht="15">
      <c r="D33" s="18" t="s">
        <v>42</v>
      </c>
      <c r="E33" s="1">
        <v>0.05</v>
      </c>
    </row>
    <row r="34" spans="2:15" ht="15">
      <c r="D34" s="22" t="s">
        <v>43</v>
      </c>
      <c r="E34" s="23">
        <f>E32/(1-E32)</f>
        <v>1</v>
      </c>
    </row>
    <row r="35" spans="2:15" ht="15">
      <c r="D35" s="22" t="s">
        <v>44</v>
      </c>
      <c r="E35" s="23">
        <f>E33/(1-E33)</f>
        <v>5.2631578947368425E-2</v>
      </c>
    </row>
    <row r="38" spans="2:15">
      <c r="B38" s="6" t="s">
        <v>26</v>
      </c>
    </row>
    <row r="40" spans="2:15" ht="15">
      <c r="B40" s="18" t="s">
        <v>27</v>
      </c>
      <c r="C40" s="20">
        <f>(C42+C43+C44+C45+C46+C47)/(C48+C49)</f>
        <v>0.72855977152182771</v>
      </c>
    </row>
    <row r="42" spans="2:15" ht="15">
      <c r="B42" s="18" t="s">
        <v>8</v>
      </c>
      <c r="C42" s="21">
        <f>E42*H42*1000</f>
        <v>11959999.999999998</v>
      </c>
      <c r="D42" s="18" t="s">
        <v>28</v>
      </c>
      <c r="E42" s="3">
        <v>1300</v>
      </c>
      <c r="F42" s="18" t="s">
        <v>29</v>
      </c>
      <c r="G42" s="18" t="s">
        <v>30</v>
      </c>
      <c r="H42" s="4">
        <v>9.1999999999999993</v>
      </c>
      <c r="I42" s="18" t="s">
        <v>31</v>
      </c>
      <c r="K42" s="24" t="s">
        <v>32</v>
      </c>
      <c r="L42" s="25"/>
      <c r="M42" s="25"/>
      <c r="N42" s="25"/>
      <c r="O42" s="26"/>
    </row>
    <row r="43" spans="2:15" ht="15">
      <c r="B43" s="18" t="s">
        <v>10</v>
      </c>
      <c r="C43" s="21">
        <f t="shared" ref="C43:C44" si="0">E43*H43*1000</f>
        <v>0</v>
      </c>
      <c r="D43" s="18" t="s">
        <v>33</v>
      </c>
      <c r="E43" s="3"/>
      <c r="F43" s="18" t="s">
        <v>29</v>
      </c>
      <c r="G43" s="18" t="s">
        <v>34</v>
      </c>
      <c r="H43" s="4"/>
      <c r="I43" s="18" t="s">
        <v>31</v>
      </c>
      <c r="K43" s="18" t="s">
        <v>35</v>
      </c>
      <c r="L43" s="18"/>
      <c r="M43" s="18"/>
      <c r="N43" s="18"/>
      <c r="O43" s="18"/>
    </row>
    <row r="44" spans="2:15" ht="15">
      <c r="B44" s="18" t="s">
        <v>12</v>
      </c>
      <c r="C44" s="21">
        <f t="shared" si="0"/>
        <v>0</v>
      </c>
      <c r="D44" s="18" t="s">
        <v>36</v>
      </c>
      <c r="E44" s="3"/>
      <c r="F44" s="18" t="s">
        <v>29</v>
      </c>
      <c r="G44" s="18" t="s">
        <v>37</v>
      </c>
      <c r="H44" s="4"/>
      <c r="I44" s="18" t="s">
        <v>31</v>
      </c>
      <c r="K44" s="18" t="s">
        <v>38</v>
      </c>
      <c r="L44" s="18"/>
      <c r="M44" s="18"/>
      <c r="N44" s="18"/>
      <c r="O44" s="18"/>
    </row>
    <row r="45" spans="2:15" ht="15">
      <c r="B45" s="18" t="s">
        <v>14</v>
      </c>
      <c r="C45" s="2">
        <v>2000000</v>
      </c>
      <c r="D45" s="18"/>
      <c r="E45" s="18"/>
      <c r="F45" s="18"/>
      <c r="G45" s="18"/>
      <c r="H45" s="18"/>
      <c r="I45" s="18"/>
      <c r="K45" s="18"/>
      <c r="L45" s="18"/>
      <c r="M45" s="18"/>
      <c r="N45" s="18"/>
      <c r="O45" s="18"/>
    </row>
    <row r="46" spans="2:15" ht="15">
      <c r="B46" s="18" t="s">
        <v>16</v>
      </c>
      <c r="C46" s="21">
        <f>810*D28</f>
        <v>3836842.1052631577</v>
      </c>
      <c r="D46" s="18"/>
      <c r="E46" s="20"/>
      <c r="F46" s="18"/>
      <c r="G46" s="18"/>
      <c r="H46" s="18"/>
      <c r="I46" s="18"/>
      <c r="K46" s="18"/>
      <c r="L46" s="18"/>
      <c r="M46" s="18"/>
      <c r="N46" s="18"/>
      <c r="O46" s="18"/>
    </row>
    <row r="47" spans="2:15" ht="15">
      <c r="B47" s="18" t="s">
        <v>18</v>
      </c>
      <c r="C47" s="2">
        <v>1000000</v>
      </c>
      <c r="D47" s="18"/>
      <c r="E47" s="18"/>
      <c r="F47" s="18"/>
      <c r="G47" s="18"/>
      <c r="H47" s="18"/>
      <c r="I47" s="18"/>
      <c r="K47" s="18"/>
      <c r="L47" s="18"/>
      <c r="M47" s="18"/>
      <c r="N47" s="18"/>
      <c r="O47" s="18"/>
    </row>
    <row r="48" spans="2:15" ht="15">
      <c r="B48" s="18" t="s">
        <v>20</v>
      </c>
      <c r="C48" s="21">
        <f>E48*H48*1000</f>
        <v>25000000</v>
      </c>
      <c r="D48" s="18" t="s">
        <v>39</v>
      </c>
      <c r="E48" s="3">
        <v>5000</v>
      </c>
      <c r="F48" s="18" t="s">
        <v>29</v>
      </c>
      <c r="G48" s="18" t="s">
        <v>40</v>
      </c>
      <c r="H48" s="4">
        <v>5</v>
      </c>
      <c r="I48" s="18" t="s">
        <v>31</v>
      </c>
      <c r="K48" s="18"/>
      <c r="L48" s="18"/>
      <c r="M48" s="18"/>
      <c r="N48" s="18"/>
      <c r="O48" s="18"/>
    </row>
    <row r="49" spans="2:15" ht="15">
      <c r="B49" s="18" t="s">
        <v>22</v>
      </c>
      <c r="C49" s="2">
        <v>800000</v>
      </c>
      <c r="D49" s="18"/>
      <c r="E49" s="18"/>
      <c r="F49" s="18"/>
      <c r="G49" s="18"/>
      <c r="H49" s="18"/>
      <c r="I49" s="18"/>
      <c r="K49" s="18"/>
      <c r="L49" s="18"/>
      <c r="M49" s="18"/>
      <c r="N49" s="18"/>
      <c r="O49" s="18"/>
    </row>
  </sheetData>
  <sheetProtection selectLockedCells="1"/>
  <protectedRanges>
    <protectedRange algorithmName="SHA-512" hashValue="L0zZYODMSGeagvDrKQf5+ZeG+qBINAstByX7cY9BKaDFvFZCX8+QD0gaZ3nkZdlrOvtf0te4TdywfhxEIHG+VA==" saltValue="h3rrVTmLIMJEIXVgDv7w9g==" spinCount="100000" sqref="C45 C47 C49 E48 E42:E44 H42:H44 H48 E32:E33" name="Eingabefelder"/>
  </protectedRanges>
  <mergeCells count="14">
    <mergeCell ref="K42:O42"/>
    <mergeCell ref="A4:O5"/>
    <mergeCell ref="C17:O17"/>
    <mergeCell ref="C16:O16"/>
    <mergeCell ref="D27:O27"/>
    <mergeCell ref="E28:O28"/>
    <mergeCell ref="D7:F7"/>
    <mergeCell ref="G7:I7"/>
    <mergeCell ref="C23:O23"/>
    <mergeCell ref="C22:O22"/>
    <mergeCell ref="C21:O21"/>
    <mergeCell ref="C20:O20"/>
    <mergeCell ref="C19:O19"/>
    <mergeCell ref="C18:O18"/>
  </mergeCells>
  <conditionalFormatting sqref="C40">
    <cfRule type="cellIs" dxfId="1" priority="1" operator="lessThan">
      <formula>0.6</formula>
    </cfRule>
    <cfRule type="cellIs" dxfId="0" priority="2" operator="greaterThan">
      <formula>0.6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&amp;R&amp;[4000238EN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3a9a3197-889f-4cac-ad32-4340846221ce">10.02.2026 07:35:45</Approval_x0020_Date>
    <Approved_x0020_By xmlns="3a9a3197-889f-4cac-ad32-4340846221ce">
      <UserInfo>
        <DisplayName>Pschera Patrizia</DisplayName>
        <AccountId>1650</AccountId>
        <AccountType/>
      </UserInfo>
    </Approved_x0020_By>
    <Process_x002f__x0020_Prozess xmlns="cd8b5562-a256-474e-8cdb-a3a79533ac8a">58</Process_x002f__x0020_Prozess>
    <Revisor_x0020__x002f__x0020_Pruefer xmlns="c899c138-b8d3-4423-b651-eb4ea70b82af">
      <UserInfo>
        <DisplayName>Pschera Patrizia</DisplayName>
        <AccountId>1650</AccountId>
        <AccountType/>
      </UserInfo>
    </Revisor_x0020__x002f__x0020_Pruefer>
    <Archived xmlns="cd8b5562-a256-474e-8cdb-a3a79533ac8a">false</Archived>
    <Company_x0020__x002f__x0020_Firma xmlns="cd8b5562-a256-474e-8cdb-a3a79533ac8a">
      <Value>69</Value>
    </Company_x0020__x002f__x0020_Firma>
    <Old_x0020_number_x0020__x002f__x0020_alte_x0020_Nummer xmlns="c899c138-b8d3-4423-b651-eb4ea70b82af" xsi:nil="true"/>
    <Sub_x002d_sub_x002d_chapter xmlns="c899c138-b8d3-4423-b651-eb4ea70b82af" xsi:nil="true"/>
    <Document_x0020_Type_x002f__x0020_Dokumententyp xmlns="cd8b5562-a256-474e-8cdb-a3a79533ac8a">Template  / Kopiervorlage</Document_x0020_Type_x002f__x0020_Dokumententyp>
    <Norm xmlns="cd8b5562-a256-474e-8cdb-a3a79533ac8a"/>
    <OwncloudTargetFolder xmlns="c899c138-b8d3-4423-b651-eb4ea70b82af" xsi:nil="true"/>
    <Department_x0020__x002f__x0020_Division xmlns="cd8b5562-a256-474e-8cdb-a3a79533ac8a">
      <Value>CSI Quality Standards</Value>
      <Value>CSI C-Sink-Standards</Value>
    </Department_x0020__x002f__x0020_Division>
    <CERES_x0020_Storage_x0020__x002f__x0020_Publication xmlns="c899c138-b8d3-4423-b651-eb4ea70b82af"/>
    <Responsible_x0020__x002f__x0020_Verantwortlicher xmlns="c899c138-b8d3-4423-b651-eb4ea70b82af">
      <UserInfo>
        <DisplayName>Wolfering Demain</DisplayName>
        <AccountId>1883</AccountId>
        <AccountType/>
      </UserInfo>
    </Responsible_x0020__x002f__x0020_Verantwortlicher>
    <Standard_x0020_Template_x0020__x002f__x0020_Vorlage xmlns="c899c138-b8d3-4423-b651-eb4ea70b82af">
      <Value>6</Value>
    </Standard_x0020_Template_x0020__x002f__x0020_Vorlage>
    <Languages_x002f__x0020_Sprachen xmlns="cd8b5562-a256-474e-8cdb-a3a79533ac8a">
      <Value>EN</Value>
    </Languages_x002f__x0020_Sprachen>
    <CE_x002d_Sub_x002d_Chapter xmlns="c899c138-b8d3-4423-b651-eb4ea70b82af">107</CE_x002d_Sub_x002d_Chapter>
    <ABG_ID xmlns="c899c138-b8d3-4423-b651-eb4ea70b82af" xsi:nil="true"/>
    <Creator_x0020__x002f__x0020_Ersteller xmlns="c899c138-b8d3-4423-b651-eb4ea70b82af">
      <UserInfo>
        <DisplayName>Wolfering Demain</DisplayName>
        <AccountId>1883</AccountId>
        <AccountType/>
      </UserInfo>
    </Creator_x0020__x002f__x0020_Ersteller>
    <Revisor_x0020_2_x0020__x002f__x0020_Pruefer_x0020_2 xmlns="c899c138-b8d3-4423-b651-eb4ea70b82af">
      <UserInfo>
        <DisplayName>Puthiyidom Alphons</DisplayName>
        <AccountId>1312</AccountId>
        <AccountType/>
      </UserInfo>
    </Revisor_x0020_2_x0020__x002f__x0020_Pruefer_x0020_2>
    <Comment_x002f__x0020_Information xmlns="cd8b5562-a256-474e-8cdb-a3a79533ac8a" xsi:nil="true"/>
    <ABG_x002f_agroVet_x0020_Storage_x0020__x002f__x0020_Publication xmlns="c899c138-b8d3-4423-b651-eb4ea70b82af">
      <Value>Public Website</Value>
    </ABG_x002f_agroVet_x0020_Storage_x0020__x002f__x0020_Publication>
    <Standards xmlns="c899c138-b8d3-4423-b651-eb4ea70b82af">
      <Value>119</Value>
      <Value>132</Value>
    </Standards>
    <CE_x002d_Process xmlns="c899c138-b8d3-4423-b651-eb4ea70b82af">18</CE_x002d_Proc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F77A757EEE48494AADC1C06E055696C2006567DD2D4D6C584AA21025E66A5609CD" ma:contentTypeVersion="29" ma:contentTypeDescription="Create a new document." ma:contentTypeScope="" ma:versionID="8bbc5bd10c4e1dab6a092b4532a64758">
  <xsd:schema xmlns:xsd="http://www.w3.org/2001/XMLSchema" xmlns:xs="http://www.w3.org/2001/XMLSchema" xmlns:p="http://schemas.microsoft.com/office/2006/metadata/properties" xmlns:ns2="c899c138-b8d3-4423-b651-eb4ea70b82af" xmlns:ns3="cd8b5562-a256-474e-8cdb-a3a79533ac8a" xmlns:ns4="3a9a3197-889f-4cac-ad32-4340846221ce" targetNamespace="http://schemas.microsoft.com/office/2006/metadata/properties" ma:root="true" ma:fieldsID="bb9c473bd95e29e16798780f601eeb25" ns2:_="" ns3:_="" ns4:_="">
    <xsd:import namespace="c899c138-b8d3-4423-b651-eb4ea70b82af"/>
    <xsd:import namespace="cd8b5562-a256-474e-8cdb-a3a79533ac8a"/>
    <xsd:import namespace="3a9a3197-889f-4cac-ad32-4340846221ce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3:Company_x0020__x002f__x0020_Firma" minOccurs="0"/>
                <xsd:element ref="ns3:Department_x0020__x002f__x0020_Division" minOccurs="0"/>
                <xsd:element ref="ns3:Norm" minOccurs="0"/>
                <xsd:element ref="ns3:Process_x002f__x0020_Prozess" minOccurs="0"/>
                <xsd:element ref="ns3:Document_x0020_Type_x002f__x0020_Dokumententyp" minOccurs="0"/>
                <xsd:element ref="ns3:Languages_x002f__x0020_Sprachen" minOccurs="0"/>
                <xsd:element ref="ns2:Standard_x0020_Template_x0020__x002f__x0020_Vorlage" minOccurs="0"/>
                <xsd:element ref="ns2:Standards" minOccurs="0"/>
                <xsd:element ref="ns3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3:Archived" minOccurs="0"/>
                <xsd:element ref="ns4:Approval_x0020_Date" minOccurs="0"/>
                <xsd:element ref="ns4:Approved_x0020_By" minOccurs="0"/>
                <xsd:element ref="ns3:Process_x002f__x0020_Prozess_x003a_ProcessNr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CE_x002d_Sub_x002d_Chapter_x003a_SubChapterNr" minOccurs="0"/>
                <xsd:element ref="ns2:Sub_x002d_sub_x002d_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c138-b8d3-4423-b651-eb4ea70b82af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>
      <xsd:simpleType>
        <xsd:restriction base="dms:Text">
          <xsd:maxLength value="255"/>
        </xsd:restriction>
      </xsd:simpleType>
    </xsd:element>
    <xsd:element name="Standard_x0020_Template_x0020__x002f__x0020_Vorlage" ma:index="9" nillable="true" ma:displayName="Standard Template / Vorlage" ma:description="" ma:list="{55afeb24-ba35-4f50-9b64-6eba3eb6ddd9}" ma:internalName="Standard_x0020_Template_x0020__x002f__x0020_Vorlag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description="" ma:list="{d54186a8-a508-4acd-a891-6ea3ab66c4c2}" ma:internalName="Standard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reator_x0020__x002f__x0020_Ersteller" ma:index="12" nillable="true" ma:displayName="Creator / Ersteller" ma:list="UserInfo" ma:SharePointGroup="0" ma:internalName="Creator_x0020__x002f__x0020_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9d7ea407-aae3-49cc-b6cb-b4a9a05d6294}" ma:internalName="ABG_ID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>
      <xsd:simpleType>
        <xsd:restriction base="dms:Note">
          <xsd:maxLength value="255"/>
        </xsd:restriction>
      </xsd:simpleType>
    </xsd:element>
    <xsd:element name="CERES_x0020_Storage_x0020__x002f__x0020_Publication" ma:index="29" nillable="true" ma:displayName="CERES Storage / Publication" ma:internalName="CERES_x0020_Storage_x0020__x002f__x0020_Pub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30" nillable="true" ma:displayName="CE-Process" ma:list="{d6c95cdf-ba76-44a2-b61a-01e19cc3174b}" ma:internalName="CE_x002d_Process" ma:showField="Title">
      <xsd:simpleType>
        <xsd:restriction base="dms:Lookup"/>
      </xsd:simpleType>
    </xsd:element>
    <xsd:element name="CE_x002d_Sub_x002d_Chapter" ma:index="31" nillable="true" ma:displayName="CE-Sub-Chapter" ma:list="{37ac8630-76a7-4cc8-8fe1-0b952332693e}" ma:internalName="CE_x002d_Sub_x002d_Chapter" ma:readOnly="false" ma:showField="Title">
      <xsd:simpleType>
        <xsd:restriction base="dms:Lookup"/>
      </xsd:simpleType>
    </xsd:element>
    <xsd:element name="CE_x002d_Sub_x002d_Chapter_x003a_SubChapterNr" ma:index="32" nillable="true" ma:displayName="CE-Sub-Chapter:SubChapterNr" ma:list="{37ac8630-76a7-4cc8-8fe1-0b952332693e}" ma:internalName="CE_x002d_Sub_x002d_Chapter_x003a_SubChapterNr" ma:readOnly="true" ma:showField="SubChapterNr" ma:web="e22643cb-b536-4b3d-80f1-f3a0b141c141">
      <xsd:simpleType>
        <xsd:restriction base="dms:Lookup"/>
      </xsd:simpleType>
    </xsd:element>
    <xsd:element name="Sub_x002d_sub_x002d_chapter" ma:index="33" nillable="true" ma:displayName="Sub-sub-chapter" ma:list="{895823fe-89ca-4b40-b708-f3f60fff092e}" ma:internalName="Sub_x002d_sub_x002d_chapter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b5562-a256-474e-8cdb-a3a79533ac8a" elementFormDefault="qualified">
    <xsd:import namespace="http://schemas.microsoft.com/office/2006/documentManagement/types"/>
    <xsd:import namespace="http://schemas.microsoft.com/office/infopath/2007/PartnerControls"/>
    <xsd:element name="Company_x0020__x002f__x0020_Firma" ma:index="3" nillable="true" ma:displayName="Company / Firma" ma:list="{616fa357-50c4-4c20-9874-4d5fcc547170}" ma:internalName="Company_x0020__x002f__x0020_Firma" ma:showField="Title" ma:web="e22643cb-b536-4b3d-80f1-f3a0b141c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list="{e9854fb2-4e24-4a7e-b0b9-c5674cb9d478}" ma:internalName="Process_x002f__x0020_Prozess" ma:showField="Title" ma:web="e22643cb-b536-4b3d-80f1-f3a0b141c141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ternalName="Archived">
      <xsd:simpleType>
        <xsd:restriction base="dms:Boolean"/>
      </xsd:simpleType>
    </xsd:element>
    <xsd:element name="Process_x002f__x0020_Prozess_x003a_ProcessNr" ma:index="27" nillable="true" ma:displayName="Process/ Prozess:ProcessNr" ma:list="{e9854fb2-4e24-4a7e-b0b9-c5674cb9d478}" ma:internalName="Process_x002f__x0020_Prozess_x003a_ProcessNr" ma:readOnly="true" ma:showField="ProcessNr" ma:web="e22643cb-b536-4b3d-80f1-f3a0b141c14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3197-889f-4cac-ad32-4340846221ce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internalName="Approv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C41419-A44B-4962-9877-B17CECD98D56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f2ff7697-9f15-4dcd-be03-974a9aca3bcd"/>
    <ds:schemaRef ds:uri="9b0f0004-6948-4850-b3bc-20d240c5fc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79CB8D-6EBF-4F06-AE43-0AAED7667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F6A4E8-BAFF-49FC-8BE2-8C7B342A62F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bio.inspecta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energy efficiency calculation</dc:title>
  <dc:subject/>
  <dc:creator>Demian Wolfering</dc:creator>
  <cp:keywords/>
  <dc:description/>
  <cp:lastModifiedBy>Daniela-Mihaela Tudor</cp:lastModifiedBy>
  <cp:revision/>
  <dcterms:created xsi:type="dcterms:W3CDTF">2026-01-06T14:25:01Z</dcterms:created>
  <dcterms:modified xsi:type="dcterms:W3CDTF">2026-01-16T11:28:51Z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0x010100F77A757EEE48494AADC1C06E055696C2006567DD2D4D6C584AA21025E66A5609CD</vt:lpwstr>
  </property>
  <property fmtid="{D5CDD505-2E9C-101B-9397-08002B2CF9AE}" pid="3" name="MediaServiceImageTags">
    <vt:lpwstr/>
  </property>
  <property fmtid="{D5CDD505-2E9C-101B-9397-08002B2CF9AE}" pid="4" name="Current Version">
    <vt:lpwstr>2.0</vt:lpwstr>
  </property>
  <property fmtid="{D5CDD505-2E9C-101B-9397-08002B2CF9AE}" pid="5" name="Approved Version">
    <vt:lpwstr>2.0</vt:lpwstr>
  </property>
</Properties>
</file>